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6_那賀庁舎\02治山・林道\02林道\004-1　●路線・工区別（工事データ）（R2以降）\R7\09　星越神戸丸線木頭工区\02　設計関係\01　設計資料\00　当初\PPI\元データ\"/>
    </mc:Choice>
  </mc:AlternateContent>
  <xr:revisionPtr revIDLastSave="0" documentId="13_ncr:1_{A2317FBA-41DD-49B7-B266-1E29DE3EB974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工事費内訳書!$A$1:$G$114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工事費内訳書!$G$114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工事費内訳書!$I$114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0" i="59" l="1"/>
  <c r="G108" i="59"/>
  <c r="G107" i="59"/>
  <c r="G105" i="59"/>
  <c r="G104" i="59"/>
  <c r="G103" i="59"/>
  <c r="G101" i="59"/>
  <c r="G99" i="59"/>
  <c r="G98" i="59" s="1"/>
  <c r="G97" i="59" s="1"/>
  <c r="G82" i="59"/>
  <c r="G78" i="59"/>
  <c r="G77" i="59"/>
  <c r="G76" i="59"/>
  <c r="G68" i="59"/>
  <c r="G67" i="59" s="1"/>
  <c r="G66" i="59" s="1"/>
  <c r="G64" i="59"/>
  <c r="G61" i="59"/>
  <c r="G60" i="59"/>
  <c r="G59" i="59"/>
  <c r="G51" i="59"/>
  <c r="G44" i="59"/>
  <c r="G43" i="59" s="1"/>
  <c r="G42" i="59" s="1"/>
  <c r="G38" i="59"/>
  <c r="G34" i="59"/>
  <c r="G31" i="59"/>
  <c r="G27" i="59"/>
  <c r="G21" i="59"/>
  <c r="G15" i="59"/>
  <c r="G14" i="59" s="1"/>
  <c r="G13" i="59" s="1"/>
  <c r="G12" i="59" l="1"/>
  <c r="G11" i="59" s="1"/>
  <c r="G10" i="59" s="1"/>
  <c r="G113" i="59" s="1"/>
  <c r="G114" i="59" s="1"/>
</calcChain>
</file>

<file path=xl/sharedStrings.xml><?xml version="1.0" encoding="utf-8"?>
<sst xmlns="http://schemas.openxmlformats.org/spreadsheetml/2006/main" count="223" uniqueCount="109">
  <si>
    <t>住　　　　所</t>
  </si>
  <si>
    <t>商号又は名称</t>
  </si>
  <si>
    <t>代 表 者 名</t>
  </si>
  <si>
    <t>工事費内訳書</t>
  </si>
  <si>
    <t>工 事 名</t>
  </si>
  <si>
    <t>Ｒ７那林　林開星越神戸丸線木頭　那賀町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</si>
  <si>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</si>
  <si>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</si>
  <si>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</si>
  <si>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</si>
  <si>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</si>
  <si>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</si>
  <si>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</si>
  <si>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</si>
  <si>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</si>
  <si>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</si>
  <si>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土工
_x000D_</t>
  </si>
  <si>
    <t>切土　礫質土
_x000D_</t>
  </si>
  <si>
    <t>m3</t>
  </si>
  <si>
    <t>㎡</t>
  </si>
  <si>
    <t>切土　軟岩ⅠＡ
_x000D_</t>
  </si>
  <si>
    <t>盛土
_x000D_</t>
  </si>
  <si>
    <t>土羽
_x000D_</t>
  </si>
  <si>
    <t>捨土
_x000D_</t>
  </si>
  <si>
    <t>盛土
_x000D_木材集積場整備</t>
  </si>
  <si>
    <t>ｍ</t>
  </si>
  <si>
    <t>路面工
_x000D_</t>
  </si>
  <si>
    <t>路面工
_x000D_本線</t>
  </si>
  <si>
    <t>溶接金網敷設工
_x000D_6.0×150×150</t>
  </si>
  <si>
    <t>舗装止め丸太工(1段)
_x000D_</t>
  </si>
  <si>
    <t>路面工
_x000D_作業道</t>
  </si>
  <si>
    <t>溝形鋼
_x000D_</t>
  </si>
  <si>
    <t>kg</t>
  </si>
  <si>
    <t>法面保護工
_x000D_</t>
  </si>
  <si>
    <t>法面保護工
_x000D_本線</t>
  </si>
  <si>
    <t>法面保護工
_x000D_作業道</t>
  </si>
  <si>
    <t>擁壁工
_x000D_</t>
  </si>
  <si>
    <t>擁壁工
_x000D_No.311+0.2～No.315+0.2</t>
  </si>
  <si>
    <t>ジオテキスタイル工（壁面材組立、設置工）
_x000D_</t>
  </si>
  <si>
    <t>排水施設工
_x000D_</t>
  </si>
  <si>
    <t>側溝
_x000D_</t>
  </si>
  <si>
    <t>溝渠工（グレーチング）
_x000D_No.311+11.0</t>
  </si>
  <si>
    <t>組</t>
  </si>
  <si>
    <t>道路付属施設工
_x000D_</t>
  </si>
  <si>
    <t>道路付属施設工
_x000D_本線</t>
  </si>
  <si>
    <t>道路付属施設工
_x000D_作業道</t>
  </si>
  <si>
    <t>仮設工
_x000D_</t>
  </si>
  <si>
    <t>落石防護柵工
_x000D_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</si>
  <si>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</si>
  <si>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</si>
  <si>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</si>
  <si>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</si>
  <si>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</si>
  <si>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</si>
  <si>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</si>
  <si>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</si>
  <si>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</si>
  <si>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埋戻し</t>
    <phoneticPr fontId="7"/>
  </si>
  <si>
    <t>片切掘削　礫質土</t>
    <phoneticPr fontId="7"/>
  </si>
  <si>
    <t>地山掘削　礫質土</t>
    <phoneticPr fontId="7"/>
  </si>
  <si>
    <t>掘削土積込　礫質土</t>
    <phoneticPr fontId="7"/>
  </si>
  <si>
    <t>機械切土法面整形　礫質土</t>
    <phoneticPr fontId="7"/>
  </si>
  <si>
    <t>地山掘削工（側溝掘）　軟岩(Ⅰ)A</t>
    <phoneticPr fontId="7"/>
  </si>
  <si>
    <t>片切掘削　軟岩(Ⅰ)Ａ</t>
    <phoneticPr fontId="7"/>
  </si>
  <si>
    <t>地山掘削　軟岩(Ⅰ)A</t>
    <phoneticPr fontId="7"/>
  </si>
  <si>
    <t>機械切土法面整形　軟岩(Ⅰ)A</t>
    <phoneticPr fontId="7"/>
  </si>
  <si>
    <t>路床盛土</t>
    <phoneticPr fontId="7"/>
  </si>
  <si>
    <t>機械運搬　礫質土</t>
    <phoneticPr fontId="7"/>
  </si>
  <si>
    <t>機械運搬　軟岩ⅠＡ</t>
    <phoneticPr fontId="7"/>
  </si>
  <si>
    <t>盛土法面整形　礫質土</t>
    <phoneticPr fontId="7"/>
  </si>
  <si>
    <t>植生シート工</t>
    <phoneticPr fontId="7"/>
  </si>
  <si>
    <t xml:space="preserve">機械運搬　礫質土
</t>
    <phoneticPr fontId="7"/>
  </si>
  <si>
    <t xml:space="preserve">機械運搬　軟岩ⅠＡ
</t>
    <phoneticPr fontId="7"/>
  </si>
  <si>
    <t>機械盛土　路体</t>
    <rPh sb="0" eb="2">
      <t>キカイ</t>
    </rPh>
    <rPh sb="2" eb="4">
      <t>モリド</t>
    </rPh>
    <phoneticPr fontId="7"/>
  </si>
  <si>
    <t xml:space="preserve">丸太筋工(3本筋工)
</t>
    <phoneticPr fontId="7"/>
  </si>
  <si>
    <t xml:space="preserve">土工
</t>
    <phoneticPr fontId="7"/>
  </si>
  <si>
    <t xml:space="preserve">路面工
</t>
    <phoneticPr fontId="7"/>
  </si>
  <si>
    <t xml:space="preserve">コンクリート路面工
</t>
    <phoneticPr fontId="7"/>
  </si>
  <si>
    <t xml:space="preserve">悪路補正割増　Co路面工
</t>
    <phoneticPr fontId="7"/>
  </si>
  <si>
    <t>溶接金網敷設工</t>
    <phoneticPr fontId="7"/>
  </si>
  <si>
    <t xml:space="preserve">養生工
</t>
    <phoneticPr fontId="7"/>
  </si>
  <si>
    <t>目地板</t>
    <phoneticPr fontId="7"/>
  </si>
  <si>
    <t>型枠</t>
    <phoneticPr fontId="7"/>
  </si>
  <si>
    <t xml:space="preserve">法面保護工
</t>
    <phoneticPr fontId="7"/>
  </si>
  <si>
    <t>植生マット工</t>
    <phoneticPr fontId="7"/>
  </si>
  <si>
    <t>モルタル吹付工</t>
    <phoneticPr fontId="7"/>
  </si>
  <si>
    <t xml:space="preserve">植生マット工
</t>
    <phoneticPr fontId="7"/>
  </si>
  <si>
    <t xml:space="preserve">擁壁工
</t>
    <phoneticPr fontId="7"/>
  </si>
  <si>
    <t>壁面強化材</t>
    <phoneticPr fontId="7"/>
  </si>
  <si>
    <t>盛土補強材敷設締固等工
クリープ限界強度28kN/m以上</t>
    <phoneticPr fontId="7"/>
  </si>
  <si>
    <t>盛土補強材敷設締固等工
クリープ限界強度34kN/m以上</t>
    <phoneticPr fontId="7"/>
  </si>
  <si>
    <t>まき出し・敷均し,締固め</t>
    <phoneticPr fontId="7"/>
  </si>
  <si>
    <t xml:space="preserve">基面整正
</t>
    <phoneticPr fontId="7"/>
  </si>
  <si>
    <t xml:space="preserve">丸太筋工(2本筋工)
</t>
    <phoneticPr fontId="7"/>
  </si>
  <si>
    <t>プレキャストＬ形側溝　基礎砕石無　鉄筋ｺﾝｸﾘｰﾄL形 500×155×600</t>
    <rPh sb="11" eb="15">
      <t>キソサイセキ</t>
    </rPh>
    <rPh sb="15" eb="16">
      <t>ナ</t>
    </rPh>
    <phoneticPr fontId="7"/>
  </si>
  <si>
    <t>プレキャストＬ形側溝　基礎砕石有　鉄筋ｺﾝｸﾘｰﾄL形 500×155×600</t>
    <rPh sb="11" eb="15">
      <t>キソサイセキ</t>
    </rPh>
    <rPh sb="15" eb="16">
      <t>ア</t>
    </rPh>
    <phoneticPr fontId="7"/>
  </si>
  <si>
    <t>石材運搬</t>
    <phoneticPr fontId="7"/>
  </si>
  <si>
    <t>コンクリート（受台・呑口）</t>
    <phoneticPr fontId="7"/>
  </si>
  <si>
    <t>鋼製グレーチング横断　995×400×55</t>
    <phoneticPr fontId="7"/>
  </si>
  <si>
    <t>悪路補正割増　小型構造物</t>
    <phoneticPr fontId="7"/>
  </si>
  <si>
    <t>コンクリート（袖部）</t>
    <phoneticPr fontId="7"/>
  </si>
  <si>
    <t>悪路補正割増　無筋構造物</t>
    <phoneticPr fontId="7"/>
  </si>
  <si>
    <t xml:space="preserve">型枠
</t>
    <phoneticPr fontId="7"/>
  </si>
  <si>
    <t xml:space="preserve">基面整正
</t>
    <phoneticPr fontId="7"/>
  </si>
  <si>
    <t>ふとんかご　高さ50cm×幅120cm</t>
    <phoneticPr fontId="7"/>
  </si>
  <si>
    <t>基礎栗石工</t>
    <phoneticPr fontId="7"/>
  </si>
  <si>
    <t>土木用遮水シート　厚2.0mm</t>
    <phoneticPr fontId="7"/>
  </si>
  <si>
    <t>ｶﾞｰﾄﾞﾚｰﾙ設置
土中建込,塗装品C-4E,直支柱</t>
    <phoneticPr fontId="7"/>
  </si>
  <si>
    <t>ｶﾞｰﾄﾞﾚｰﾙ設置
ｺﾝｸﾘｰﾄ建込,塗装品C-2B,直支柱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</si>
</sst>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16"/>
  <sheetViews>
    <sheetView showGridLines="0" tabSelected="1" zoomScaleNormal="100" zoomScaleSheetLayoutView="100" workbookViewId="0">
      <selection activeCell="B103" sqref="B103:D103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+G11+G107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+G13+G42+G59+G66+G76+G97+G103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75</v>
      </c>
      <c r="D14" s="33"/>
      <c r="E14" s="9" t="s">
        <v>13</v>
      </c>
      <c r="F14" s="10">
        <v>1</v>
      </c>
      <c r="G14" s="11">
        <f>+G15+G21+G27+G31+G34+G38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17</v>
      </c>
      <c r="E15" s="9" t="s">
        <v>13</v>
      </c>
      <c r="F15" s="10">
        <v>1</v>
      </c>
      <c r="G15" s="11">
        <f>+G16+G17+G18+G19+G20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57</v>
      </c>
      <c r="E16" s="9" t="s">
        <v>18</v>
      </c>
      <c r="F16" s="10">
        <v>117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58</v>
      </c>
      <c r="E17" s="9" t="s">
        <v>18</v>
      </c>
      <c r="F17" s="10">
        <v>96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59</v>
      </c>
      <c r="E18" s="9" t="s">
        <v>18</v>
      </c>
      <c r="F18" s="10">
        <v>26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60</v>
      </c>
      <c r="E19" s="9" t="s">
        <v>18</v>
      </c>
      <c r="F19" s="10">
        <v>86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61</v>
      </c>
      <c r="E20" s="9" t="s">
        <v>19</v>
      </c>
      <c r="F20" s="10">
        <v>187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20</v>
      </c>
      <c r="E21" s="9" t="s">
        <v>13</v>
      </c>
      <c r="F21" s="10">
        <v>1</v>
      </c>
      <c r="G21" s="11">
        <f>+G22+G23+G24+G25+G26</f>
        <v>0</v>
      </c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62</v>
      </c>
      <c r="E22" s="9" t="s">
        <v>18</v>
      </c>
      <c r="F22" s="10">
        <v>2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63</v>
      </c>
      <c r="E23" s="9" t="s">
        <v>18</v>
      </c>
      <c r="F23" s="10">
        <v>261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64</v>
      </c>
      <c r="E24" s="9" t="s">
        <v>18</v>
      </c>
      <c r="F24" s="10">
        <v>362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60</v>
      </c>
      <c r="E25" s="9" t="s">
        <v>18</v>
      </c>
      <c r="F25" s="10">
        <v>441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65</v>
      </c>
      <c r="E26" s="9" t="s">
        <v>19</v>
      </c>
      <c r="F26" s="10">
        <v>333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21</v>
      </c>
      <c r="E27" s="9" t="s">
        <v>13</v>
      </c>
      <c r="F27" s="10">
        <v>1</v>
      </c>
      <c r="G27" s="11">
        <f>+G28+G29+G30</f>
        <v>0</v>
      </c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66</v>
      </c>
      <c r="E28" s="9" t="s">
        <v>18</v>
      </c>
      <c r="F28" s="10">
        <v>92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67</v>
      </c>
      <c r="E29" s="9" t="s">
        <v>18</v>
      </c>
      <c r="F29" s="10">
        <v>80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68</v>
      </c>
      <c r="E30" s="9" t="s">
        <v>18</v>
      </c>
      <c r="F30" s="10">
        <v>411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22</v>
      </c>
      <c r="E31" s="9" t="s">
        <v>13</v>
      </c>
      <c r="F31" s="10">
        <v>1</v>
      </c>
      <c r="G31" s="11">
        <f>+G32+G33</f>
        <v>0</v>
      </c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69</v>
      </c>
      <c r="E32" s="9" t="s">
        <v>19</v>
      </c>
      <c r="F32" s="10">
        <v>24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70</v>
      </c>
      <c r="E33" s="9" t="s">
        <v>19</v>
      </c>
      <c r="F33" s="10">
        <v>24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23</v>
      </c>
      <c r="E34" s="9" t="s">
        <v>13</v>
      </c>
      <c r="F34" s="10">
        <v>1</v>
      </c>
      <c r="G34" s="11">
        <f>+G35+G36+G37</f>
        <v>0</v>
      </c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71</v>
      </c>
      <c r="E35" s="9" t="s">
        <v>18</v>
      </c>
      <c r="F35" s="10">
        <v>6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72</v>
      </c>
      <c r="E36" s="9" t="s">
        <v>18</v>
      </c>
      <c r="F36" s="10">
        <v>29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73</v>
      </c>
      <c r="E37" s="9" t="s">
        <v>18</v>
      </c>
      <c r="F37" s="10">
        <v>35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24</v>
      </c>
      <c r="E38" s="9" t="s">
        <v>13</v>
      </c>
      <c r="F38" s="10">
        <v>1</v>
      </c>
      <c r="G38" s="11">
        <f>+G39+G40+G41</f>
        <v>0</v>
      </c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69</v>
      </c>
      <c r="E39" s="9" t="s">
        <v>19</v>
      </c>
      <c r="F39" s="10">
        <v>205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70</v>
      </c>
      <c r="E40" s="9" t="s">
        <v>19</v>
      </c>
      <c r="F40" s="10">
        <v>510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74</v>
      </c>
      <c r="E41" s="9" t="s">
        <v>25</v>
      </c>
      <c r="F41" s="10">
        <v>166.2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32" t="s">
        <v>26</v>
      </c>
      <c r="C42" s="32"/>
      <c r="D42" s="33"/>
      <c r="E42" s="9" t="s">
        <v>13</v>
      </c>
      <c r="F42" s="10">
        <v>1</v>
      </c>
      <c r="G42" s="11">
        <f>+G43</f>
        <v>0</v>
      </c>
      <c r="H42" s="12"/>
      <c r="I42" s="13">
        <v>33</v>
      </c>
      <c r="J42" s="13">
        <v>2</v>
      </c>
    </row>
    <row r="43" spans="1:10" ht="42" customHeight="1" x14ac:dyDescent="0.15">
      <c r="A43" s="14"/>
      <c r="B43" s="15"/>
      <c r="C43" s="32" t="s">
        <v>76</v>
      </c>
      <c r="D43" s="33"/>
      <c r="E43" s="9" t="s">
        <v>13</v>
      </c>
      <c r="F43" s="10">
        <v>1</v>
      </c>
      <c r="G43" s="11">
        <f>+G44+G51</f>
        <v>0</v>
      </c>
      <c r="H43" s="12"/>
      <c r="I43" s="13">
        <v>34</v>
      </c>
      <c r="J43" s="13">
        <v>3</v>
      </c>
    </row>
    <row r="44" spans="1:10" ht="42" customHeight="1" x14ac:dyDescent="0.15">
      <c r="A44" s="14"/>
      <c r="B44" s="15"/>
      <c r="C44" s="15"/>
      <c r="D44" s="16" t="s">
        <v>27</v>
      </c>
      <c r="E44" s="9" t="s">
        <v>13</v>
      </c>
      <c r="F44" s="10">
        <v>1</v>
      </c>
      <c r="G44" s="11">
        <f>+G45+G46+G47+G48+G49+G50</f>
        <v>0</v>
      </c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77</v>
      </c>
      <c r="E45" s="9" t="s">
        <v>19</v>
      </c>
      <c r="F45" s="10">
        <v>19.899999999999999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78</v>
      </c>
      <c r="E46" s="9" t="s">
        <v>18</v>
      </c>
      <c r="F46" s="10">
        <v>3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79</v>
      </c>
      <c r="E47" s="9" t="s">
        <v>19</v>
      </c>
      <c r="F47" s="10">
        <v>18.100000000000001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80</v>
      </c>
      <c r="E48" s="9" t="s">
        <v>19</v>
      </c>
      <c r="F48" s="10">
        <v>19.899999999999999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29</v>
      </c>
      <c r="E49" s="9" t="s">
        <v>25</v>
      </c>
      <c r="F49" s="10">
        <v>4.4000000000000004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81</v>
      </c>
      <c r="E50" s="9" t="s">
        <v>19</v>
      </c>
      <c r="F50" s="10">
        <v>0.5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30</v>
      </c>
      <c r="E51" s="9" t="s">
        <v>13</v>
      </c>
      <c r="F51" s="10">
        <v>1</v>
      </c>
      <c r="G51" s="11">
        <f>+G52+G53+G54+G55+G56+G57+G58</f>
        <v>0</v>
      </c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77</v>
      </c>
      <c r="E52" s="9" t="s">
        <v>19</v>
      </c>
      <c r="F52" s="10">
        <v>284.10000000000002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78</v>
      </c>
      <c r="E53" s="9" t="s">
        <v>18</v>
      </c>
      <c r="F53" s="10">
        <v>42.6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79</v>
      </c>
      <c r="E54" s="9" t="s">
        <v>19</v>
      </c>
      <c r="F54" s="10">
        <v>258.5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80</v>
      </c>
      <c r="E55" s="9" t="s">
        <v>19</v>
      </c>
      <c r="F55" s="10">
        <v>284.10000000000002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81</v>
      </c>
      <c r="E56" s="9" t="s">
        <v>19</v>
      </c>
      <c r="F56" s="10">
        <v>6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31</v>
      </c>
      <c r="E57" s="9" t="s">
        <v>32</v>
      </c>
      <c r="F57" s="10">
        <v>643.20000000000005</v>
      </c>
      <c r="G57" s="17"/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82</v>
      </c>
      <c r="E58" s="9" t="s">
        <v>19</v>
      </c>
      <c r="F58" s="10">
        <v>0.5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32" t="s">
        <v>33</v>
      </c>
      <c r="C59" s="32"/>
      <c r="D59" s="33"/>
      <c r="E59" s="9" t="s">
        <v>13</v>
      </c>
      <c r="F59" s="10">
        <v>1</v>
      </c>
      <c r="G59" s="11">
        <f>+G60</f>
        <v>0</v>
      </c>
      <c r="H59" s="12"/>
      <c r="I59" s="13">
        <v>50</v>
      </c>
      <c r="J59" s="13">
        <v>2</v>
      </c>
    </row>
    <row r="60" spans="1:10" ht="42" customHeight="1" x14ac:dyDescent="0.15">
      <c r="A60" s="14"/>
      <c r="B60" s="15"/>
      <c r="C60" s="32" t="s">
        <v>83</v>
      </c>
      <c r="D60" s="33"/>
      <c r="E60" s="9" t="s">
        <v>13</v>
      </c>
      <c r="F60" s="10">
        <v>1</v>
      </c>
      <c r="G60" s="11">
        <f>+G61+G64</f>
        <v>0</v>
      </c>
      <c r="H60" s="12"/>
      <c r="I60" s="13">
        <v>51</v>
      </c>
      <c r="J60" s="13">
        <v>3</v>
      </c>
    </row>
    <row r="61" spans="1:10" ht="42" customHeight="1" x14ac:dyDescent="0.15">
      <c r="A61" s="14"/>
      <c r="B61" s="15"/>
      <c r="C61" s="15"/>
      <c r="D61" s="16" t="s">
        <v>34</v>
      </c>
      <c r="E61" s="9" t="s">
        <v>13</v>
      </c>
      <c r="F61" s="10">
        <v>1</v>
      </c>
      <c r="G61" s="11">
        <f>+G62+G63</f>
        <v>0</v>
      </c>
      <c r="H61" s="12"/>
      <c r="I61" s="13">
        <v>52</v>
      </c>
      <c r="J61" s="13">
        <v>4</v>
      </c>
    </row>
    <row r="62" spans="1:10" ht="42" customHeight="1" x14ac:dyDescent="0.15">
      <c r="A62" s="14"/>
      <c r="B62" s="15"/>
      <c r="C62" s="15"/>
      <c r="D62" s="16" t="s">
        <v>84</v>
      </c>
      <c r="E62" s="9" t="s">
        <v>19</v>
      </c>
      <c r="F62" s="10">
        <v>200</v>
      </c>
      <c r="G62" s="17"/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85</v>
      </c>
      <c r="E63" s="9" t="s">
        <v>19</v>
      </c>
      <c r="F63" s="10">
        <v>350</v>
      </c>
      <c r="G63" s="17"/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35</v>
      </c>
      <c r="E64" s="9" t="s">
        <v>13</v>
      </c>
      <c r="F64" s="10">
        <v>1</v>
      </c>
      <c r="G64" s="11">
        <f>+G65</f>
        <v>0</v>
      </c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86</v>
      </c>
      <c r="E65" s="9" t="s">
        <v>19</v>
      </c>
      <c r="F65" s="10">
        <v>163.4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14"/>
      <c r="B66" s="32" t="s">
        <v>36</v>
      </c>
      <c r="C66" s="32"/>
      <c r="D66" s="33"/>
      <c r="E66" s="9" t="s">
        <v>13</v>
      </c>
      <c r="F66" s="10">
        <v>1</v>
      </c>
      <c r="G66" s="11">
        <f>+G67</f>
        <v>0</v>
      </c>
      <c r="H66" s="12"/>
      <c r="I66" s="13">
        <v>57</v>
      </c>
      <c r="J66" s="13">
        <v>2</v>
      </c>
    </row>
    <row r="67" spans="1:10" ht="42" customHeight="1" x14ac:dyDescent="0.15">
      <c r="A67" s="14"/>
      <c r="B67" s="15"/>
      <c r="C67" s="32" t="s">
        <v>87</v>
      </c>
      <c r="D67" s="33"/>
      <c r="E67" s="9" t="s">
        <v>13</v>
      </c>
      <c r="F67" s="10">
        <v>1</v>
      </c>
      <c r="G67" s="11">
        <f>+G68</f>
        <v>0</v>
      </c>
      <c r="H67" s="12"/>
      <c r="I67" s="13">
        <v>58</v>
      </c>
      <c r="J67" s="13">
        <v>3</v>
      </c>
    </row>
    <row r="68" spans="1:10" ht="42" customHeight="1" x14ac:dyDescent="0.15">
      <c r="A68" s="14"/>
      <c r="B68" s="15"/>
      <c r="C68" s="15"/>
      <c r="D68" s="16" t="s">
        <v>37</v>
      </c>
      <c r="E68" s="9" t="s">
        <v>13</v>
      </c>
      <c r="F68" s="10">
        <v>1</v>
      </c>
      <c r="G68" s="11">
        <f>+G69+G70+G71+G72+G73+G74+G75</f>
        <v>0</v>
      </c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88</v>
      </c>
      <c r="E69" s="9" t="s">
        <v>19</v>
      </c>
      <c r="F69" s="10">
        <v>124.5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14"/>
      <c r="B70" s="15"/>
      <c r="C70" s="15"/>
      <c r="D70" s="16" t="s">
        <v>89</v>
      </c>
      <c r="E70" s="9" t="s">
        <v>19</v>
      </c>
      <c r="F70" s="10">
        <v>293.60000000000002</v>
      </c>
      <c r="G70" s="17"/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90</v>
      </c>
      <c r="E71" s="9" t="s">
        <v>19</v>
      </c>
      <c r="F71" s="10">
        <v>28.2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38</v>
      </c>
      <c r="E72" s="9" t="s">
        <v>19</v>
      </c>
      <c r="F72" s="10">
        <v>104.4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91</v>
      </c>
      <c r="E73" s="9" t="s">
        <v>18</v>
      </c>
      <c r="F73" s="10">
        <v>433.1</v>
      </c>
      <c r="G73" s="17"/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92</v>
      </c>
      <c r="E74" s="9" t="s">
        <v>19</v>
      </c>
      <c r="F74" s="10">
        <v>15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93</v>
      </c>
      <c r="E75" s="9" t="s">
        <v>25</v>
      </c>
      <c r="F75" s="10">
        <v>78.7</v>
      </c>
      <c r="G75" s="17"/>
      <c r="H75" s="12"/>
      <c r="I75" s="13">
        <v>66</v>
      </c>
      <c r="J75" s="13">
        <v>4</v>
      </c>
    </row>
    <row r="76" spans="1:10" ht="42" customHeight="1" x14ac:dyDescent="0.15">
      <c r="A76" s="14"/>
      <c r="B76" s="32" t="s">
        <v>39</v>
      </c>
      <c r="C76" s="32"/>
      <c r="D76" s="33"/>
      <c r="E76" s="9" t="s">
        <v>13</v>
      </c>
      <c r="F76" s="10">
        <v>1</v>
      </c>
      <c r="G76" s="11">
        <f>+G77</f>
        <v>0</v>
      </c>
      <c r="H76" s="12"/>
      <c r="I76" s="13">
        <v>67</v>
      </c>
      <c r="J76" s="13">
        <v>2</v>
      </c>
    </row>
    <row r="77" spans="1:10" ht="42" customHeight="1" x14ac:dyDescent="0.15">
      <c r="A77" s="14"/>
      <c r="B77" s="15"/>
      <c r="C77" s="32" t="s">
        <v>39</v>
      </c>
      <c r="D77" s="33"/>
      <c r="E77" s="9" t="s">
        <v>13</v>
      </c>
      <c r="F77" s="10">
        <v>1</v>
      </c>
      <c r="G77" s="11">
        <f>+G78+G82</f>
        <v>0</v>
      </c>
      <c r="H77" s="12"/>
      <c r="I77" s="13">
        <v>68</v>
      </c>
      <c r="J77" s="13">
        <v>3</v>
      </c>
    </row>
    <row r="78" spans="1:10" ht="42" customHeight="1" x14ac:dyDescent="0.15">
      <c r="A78" s="14"/>
      <c r="B78" s="15"/>
      <c r="C78" s="15"/>
      <c r="D78" s="16" t="s">
        <v>40</v>
      </c>
      <c r="E78" s="9" t="s">
        <v>13</v>
      </c>
      <c r="F78" s="10">
        <v>1</v>
      </c>
      <c r="G78" s="11">
        <f>+G79+G80+G81</f>
        <v>0</v>
      </c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16" t="s">
        <v>94</v>
      </c>
      <c r="E79" s="9" t="s">
        <v>25</v>
      </c>
      <c r="F79" s="10">
        <v>28.5</v>
      </c>
      <c r="G79" s="17"/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15"/>
      <c r="D80" s="16" t="s">
        <v>95</v>
      </c>
      <c r="E80" s="9" t="s">
        <v>25</v>
      </c>
      <c r="F80" s="10">
        <v>40</v>
      </c>
      <c r="G80" s="17"/>
      <c r="H80" s="12"/>
      <c r="I80" s="13">
        <v>71</v>
      </c>
      <c r="J80" s="13">
        <v>4</v>
      </c>
    </row>
    <row r="81" spans="1:10" ht="42" customHeight="1" x14ac:dyDescent="0.15">
      <c r="A81" s="14"/>
      <c r="B81" s="15"/>
      <c r="C81" s="15"/>
      <c r="D81" s="16" t="s">
        <v>96</v>
      </c>
      <c r="E81" s="9" t="s">
        <v>18</v>
      </c>
      <c r="F81" s="10">
        <v>28</v>
      </c>
      <c r="G81" s="17"/>
      <c r="H81" s="12"/>
      <c r="I81" s="13">
        <v>72</v>
      </c>
      <c r="J81" s="13">
        <v>4</v>
      </c>
    </row>
    <row r="82" spans="1:10" ht="42" customHeight="1" x14ac:dyDescent="0.15">
      <c r="A82" s="14"/>
      <c r="B82" s="15"/>
      <c r="C82" s="15"/>
      <c r="D82" s="16" t="s">
        <v>41</v>
      </c>
      <c r="E82" s="9" t="s">
        <v>13</v>
      </c>
      <c r="F82" s="10">
        <v>1</v>
      </c>
      <c r="G82" s="11">
        <f>+G83+G84+G85+G86+G87+G88+G89+G90+G91+G92+G93+G94+G95+G96</f>
        <v>0</v>
      </c>
      <c r="H82" s="12"/>
      <c r="I82" s="13">
        <v>73</v>
      </c>
      <c r="J82" s="13">
        <v>4</v>
      </c>
    </row>
    <row r="83" spans="1:10" ht="42" customHeight="1" x14ac:dyDescent="0.15">
      <c r="A83" s="14"/>
      <c r="B83" s="15"/>
      <c r="C83" s="15"/>
      <c r="D83" s="16" t="s">
        <v>98</v>
      </c>
      <c r="E83" s="9" t="s">
        <v>42</v>
      </c>
      <c r="F83" s="10">
        <v>4</v>
      </c>
      <c r="G83" s="17"/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16" t="s">
        <v>97</v>
      </c>
      <c r="E84" s="9" t="s">
        <v>18</v>
      </c>
      <c r="F84" s="10">
        <v>1.9</v>
      </c>
      <c r="G84" s="17"/>
      <c r="H84" s="12"/>
      <c r="I84" s="13">
        <v>75</v>
      </c>
      <c r="J84" s="13">
        <v>4</v>
      </c>
    </row>
    <row r="85" spans="1:10" ht="42" customHeight="1" x14ac:dyDescent="0.15">
      <c r="A85" s="14"/>
      <c r="B85" s="15"/>
      <c r="C85" s="15"/>
      <c r="D85" s="16" t="s">
        <v>99</v>
      </c>
      <c r="E85" s="9" t="s">
        <v>18</v>
      </c>
      <c r="F85" s="10">
        <v>1.9</v>
      </c>
      <c r="G85" s="17"/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16" t="s">
        <v>82</v>
      </c>
      <c r="E86" s="9" t="s">
        <v>19</v>
      </c>
      <c r="F86" s="10">
        <v>12.3</v>
      </c>
      <c r="G86" s="17"/>
      <c r="H86" s="12"/>
      <c r="I86" s="13">
        <v>77</v>
      </c>
      <c r="J86" s="13">
        <v>4</v>
      </c>
    </row>
    <row r="87" spans="1:10" ht="42" customHeight="1" x14ac:dyDescent="0.15">
      <c r="A87" s="14"/>
      <c r="B87" s="15"/>
      <c r="C87" s="15"/>
      <c r="D87" s="16" t="s">
        <v>100</v>
      </c>
      <c r="E87" s="9" t="s">
        <v>18</v>
      </c>
      <c r="F87" s="10">
        <v>0.9</v>
      </c>
      <c r="G87" s="17"/>
      <c r="H87" s="12"/>
      <c r="I87" s="13">
        <v>78</v>
      </c>
      <c r="J87" s="13">
        <v>4</v>
      </c>
    </row>
    <row r="88" spans="1:10" ht="42" customHeight="1" x14ac:dyDescent="0.15">
      <c r="A88" s="14"/>
      <c r="B88" s="15"/>
      <c r="C88" s="15"/>
      <c r="D88" s="16" t="s">
        <v>101</v>
      </c>
      <c r="E88" s="9" t="s">
        <v>18</v>
      </c>
      <c r="F88" s="10">
        <v>0.9</v>
      </c>
      <c r="G88" s="17"/>
      <c r="H88" s="12"/>
      <c r="I88" s="13">
        <v>79</v>
      </c>
      <c r="J88" s="13">
        <v>4</v>
      </c>
    </row>
    <row r="89" spans="1:10" ht="42" customHeight="1" x14ac:dyDescent="0.15">
      <c r="A89" s="14"/>
      <c r="B89" s="15"/>
      <c r="C89" s="15"/>
      <c r="D89" s="16" t="s">
        <v>102</v>
      </c>
      <c r="E89" s="9" t="s">
        <v>19</v>
      </c>
      <c r="F89" s="10">
        <v>0.6</v>
      </c>
      <c r="G89" s="17"/>
      <c r="H89" s="12"/>
      <c r="I89" s="13">
        <v>80</v>
      </c>
      <c r="J89" s="13">
        <v>4</v>
      </c>
    </row>
    <row r="90" spans="1:10" ht="42" customHeight="1" x14ac:dyDescent="0.15">
      <c r="A90" s="14"/>
      <c r="B90" s="15"/>
      <c r="C90" s="15"/>
      <c r="D90" s="16" t="s">
        <v>28</v>
      </c>
      <c r="E90" s="9" t="s">
        <v>19</v>
      </c>
      <c r="F90" s="10">
        <v>4.9000000000000004</v>
      </c>
      <c r="G90" s="17"/>
      <c r="H90" s="12"/>
      <c r="I90" s="13">
        <v>81</v>
      </c>
      <c r="J90" s="13">
        <v>4</v>
      </c>
    </row>
    <row r="91" spans="1:10" ht="42" customHeight="1" x14ac:dyDescent="0.15">
      <c r="A91" s="14"/>
      <c r="B91" s="15"/>
      <c r="C91" s="15"/>
      <c r="D91" s="16" t="s">
        <v>105</v>
      </c>
      <c r="E91" s="9" t="s">
        <v>19</v>
      </c>
      <c r="F91" s="10">
        <v>12.2</v>
      </c>
      <c r="G91" s="17"/>
      <c r="H91" s="12"/>
      <c r="I91" s="13">
        <v>82</v>
      </c>
      <c r="J91" s="13">
        <v>4</v>
      </c>
    </row>
    <row r="92" spans="1:10" ht="42" customHeight="1" x14ac:dyDescent="0.15">
      <c r="A92" s="14"/>
      <c r="B92" s="15"/>
      <c r="C92" s="15"/>
      <c r="D92" s="16" t="s">
        <v>96</v>
      </c>
      <c r="E92" s="9" t="s">
        <v>18</v>
      </c>
      <c r="F92" s="10">
        <v>2.4</v>
      </c>
      <c r="G92" s="17"/>
      <c r="H92" s="12"/>
      <c r="I92" s="13">
        <v>83</v>
      </c>
      <c r="J92" s="13">
        <v>4</v>
      </c>
    </row>
    <row r="93" spans="1:10" ht="42" customHeight="1" x14ac:dyDescent="0.15">
      <c r="A93" s="14"/>
      <c r="B93" s="15"/>
      <c r="C93" s="15"/>
      <c r="D93" s="16" t="s">
        <v>103</v>
      </c>
      <c r="E93" s="9" t="s">
        <v>19</v>
      </c>
      <c r="F93" s="10">
        <v>0.6</v>
      </c>
      <c r="G93" s="17"/>
      <c r="H93" s="12"/>
      <c r="I93" s="13">
        <v>84</v>
      </c>
      <c r="J93" s="13">
        <v>4</v>
      </c>
    </row>
    <row r="94" spans="1:10" ht="42" customHeight="1" x14ac:dyDescent="0.15">
      <c r="A94" s="14"/>
      <c r="B94" s="15"/>
      <c r="C94" s="15"/>
      <c r="D94" s="16" t="s">
        <v>104</v>
      </c>
      <c r="E94" s="9" t="s">
        <v>25</v>
      </c>
      <c r="F94" s="10">
        <v>2</v>
      </c>
      <c r="G94" s="17"/>
      <c r="H94" s="12"/>
      <c r="I94" s="13">
        <v>85</v>
      </c>
      <c r="J94" s="13">
        <v>4</v>
      </c>
    </row>
    <row r="95" spans="1:10" ht="42" customHeight="1" x14ac:dyDescent="0.15">
      <c r="A95" s="14"/>
      <c r="B95" s="15"/>
      <c r="C95" s="15"/>
      <c r="D95" s="16" t="s">
        <v>96</v>
      </c>
      <c r="E95" s="9" t="s">
        <v>18</v>
      </c>
      <c r="F95" s="10">
        <v>1.2</v>
      </c>
      <c r="G95" s="17"/>
      <c r="H95" s="12"/>
      <c r="I95" s="13">
        <v>86</v>
      </c>
      <c r="J95" s="13">
        <v>4</v>
      </c>
    </row>
    <row r="96" spans="1:10" ht="42" customHeight="1" x14ac:dyDescent="0.15">
      <c r="A96" s="14"/>
      <c r="B96" s="15"/>
      <c r="C96" s="15"/>
      <c r="D96" s="16" t="s">
        <v>106</v>
      </c>
      <c r="E96" s="9" t="s">
        <v>19</v>
      </c>
      <c r="F96" s="10">
        <v>8.9</v>
      </c>
      <c r="G96" s="17"/>
      <c r="H96" s="12"/>
      <c r="I96" s="13">
        <v>87</v>
      </c>
      <c r="J96" s="13">
        <v>4</v>
      </c>
    </row>
    <row r="97" spans="1:10" ht="42" customHeight="1" x14ac:dyDescent="0.15">
      <c r="A97" s="14"/>
      <c r="B97" s="32" t="s">
        <v>43</v>
      </c>
      <c r="C97" s="32"/>
      <c r="D97" s="33"/>
      <c r="E97" s="9" t="s">
        <v>13</v>
      </c>
      <c r="F97" s="10">
        <v>1</v>
      </c>
      <c r="G97" s="11">
        <f>+G98</f>
        <v>0</v>
      </c>
      <c r="H97" s="12"/>
      <c r="I97" s="13">
        <v>88</v>
      </c>
      <c r="J97" s="13">
        <v>2</v>
      </c>
    </row>
    <row r="98" spans="1:10" ht="42" customHeight="1" x14ac:dyDescent="0.15">
      <c r="A98" s="14"/>
      <c r="B98" s="15"/>
      <c r="C98" s="32" t="s">
        <v>43</v>
      </c>
      <c r="D98" s="33"/>
      <c r="E98" s="9" t="s">
        <v>13</v>
      </c>
      <c r="F98" s="10">
        <v>1</v>
      </c>
      <c r="G98" s="11">
        <f>+G99+G101</f>
        <v>0</v>
      </c>
      <c r="H98" s="12"/>
      <c r="I98" s="13">
        <v>89</v>
      </c>
      <c r="J98" s="13">
        <v>3</v>
      </c>
    </row>
    <row r="99" spans="1:10" ht="42" customHeight="1" x14ac:dyDescent="0.15">
      <c r="A99" s="14"/>
      <c r="B99" s="15"/>
      <c r="C99" s="15"/>
      <c r="D99" s="16" t="s">
        <v>44</v>
      </c>
      <c r="E99" s="9" t="s">
        <v>13</v>
      </c>
      <c r="F99" s="10">
        <v>1</v>
      </c>
      <c r="G99" s="11">
        <f>+G100</f>
        <v>0</v>
      </c>
      <c r="H99" s="12"/>
      <c r="I99" s="13">
        <v>90</v>
      </c>
      <c r="J99" s="13">
        <v>4</v>
      </c>
    </row>
    <row r="100" spans="1:10" ht="42" customHeight="1" x14ac:dyDescent="0.15">
      <c r="A100" s="14"/>
      <c r="B100" s="15"/>
      <c r="C100" s="15"/>
      <c r="D100" s="16" t="s">
        <v>107</v>
      </c>
      <c r="E100" s="9" t="s">
        <v>25</v>
      </c>
      <c r="F100" s="10">
        <v>71</v>
      </c>
      <c r="G100" s="17"/>
      <c r="H100" s="12"/>
      <c r="I100" s="13">
        <v>91</v>
      </c>
      <c r="J100" s="13">
        <v>4</v>
      </c>
    </row>
    <row r="101" spans="1:10" ht="42" customHeight="1" x14ac:dyDescent="0.15">
      <c r="A101" s="14"/>
      <c r="B101" s="15"/>
      <c r="C101" s="15"/>
      <c r="D101" s="16" t="s">
        <v>45</v>
      </c>
      <c r="E101" s="9" t="s">
        <v>13</v>
      </c>
      <c r="F101" s="10">
        <v>1</v>
      </c>
      <c r="G101" s="11">
        <f>+G102</f>
        <v>0</v>
      </c>
      <c r="H101" s="12"/>
      <c r="I101" s="13">
        <v>92</v>
      </c>
      <c r="J101" s="13">
        <v>4</v>
      </c>
    </row>
    <row r="102" spans="1:10" ht="42" customHeight="1" x14ac:dyDescent="0.15">
      <c r="A102" s="14"/>
      <c r="B102" s="15"/>
      <c r="C102" s="15"/>
      <c r="D102" s="16" t="s">
        <v>108</v>
      </c>
      <c r="E102" s="9" t="s">
        <v>25</v>
      </c>
      <c r="F102" s="10">
        <v>37</v>
      </c>
      <c r="G102" s="17"/>
      <c r="H102" s="12"/>
      <c r="I102" s="13">
        <v>93</v>
      </c>
      <c r="J102" s="13">
        <v>4</v>
      </c>
    </row>
    <row r="103" spans="1:10" ht="42" customHeight="1" x14ac:dyDescent="0.15">
      <c r="A103" s="14"/>
      <c r="B103" s="32" t="s">
        <v>46</v>
      </c>
      <c r="C103" s="32"/>
      <c r="D103" s="33"/>
      <c r="E103" s="9" t="s">
        <v>13</v>
      </c>
      <c r="F103" s="10">
        <v>1</v>
      </c>
      <c r="G103" s="11">
        <f>+G104</f>
        <v>0</v>
      </c>
      <c r="H103" s="12"/>
      <c r="I103" s="13">
        <v>94</v>
      </c>
      <c r="J103" s="13">
        <v>2</v>
      </c>
    </row>
    <row r="104" spans="1:10" ht="42" customHeight="1" x14ac:dyDescent="0.15">
      <c r="A104" s="14"/>
      <c r="B104" s="15"/>
      <c r="C104" s="32" t="s">
        <v>46</v>
      </c>
      <c r="D104" s="33"/>
      <c r="E104" s="9" t="s">
        <v>13</v>
      </c>
      <c r="F104" s="10">
        <v>1</v>
      </c>
      <c r="G104" s="11">
        <f>+G105</f>
        <v>0</v>
      </c>
      <c r="H104" s="12"/>
      <c r="I104" s="13">
        <v>95</v>
      </c>
      <c r="J104" s="13">
        <v>3</v>
      </c>
    </row>
    <row r="105" spans="1:10" ht="42" customHeight="1" x14ac:dyDescent="0.15">
      <c r="A105" s="14"/>
      <c r="B105" s="15"/>
      <c r="C105" s="15"/>
      <c r="D105" s="16" t="s">
        <v>46</v>
      </c>
      <c r="E105" s="9" t="s">
        <v>13</v>
      </c>
      <c r="F105" s="10">
        <v>1</v>
      </c>
      <c r="G105" s="11">
        <f>+G106</f>
        <v>0</v>
      </c>
      <c r="H105" s="12"/>
      <c r="I105" s="13">
        <v>96</v>
      </c>
      <c r="J105" s="13">
        <v>4</v>
      </c>
    </row>
    <row r="106" spans="1:10" ht="42" customHeight="1" x14ac:dyDescent="0.15">
      <c r="A106" s="14"/>
      <c r="B106" s="15"/>
      <c r="C106" s="15"/>
      <c r="D106" s="16" t="s">
        <v>47</v>
      </c>
      <c r="E106" s="9" t="s">
        <v>25</v>
      </c>
      <c r="F106" s="10">
        <v>39</v>
      </c>
      <c r="G106" s="17"/>
      <c r="H106" s="12"/>
      <c r="I106" s="13">
        <v>97</v>
      </c>
      <c r="J106" s="13">
        <v>4</v>
      </c>
    </row>
    <row r="107" spans="1:10" ht="42" customHeight="1" x14ac:dyDescent="0.15">
      <c r="A107" s="31" t="s">
        <v>48</v>
      </c>
      <c r="B107" s="32"/>
      <c r="C107" s="32"/>
      <c r="D107" s="33"/>
      <c r="E107" s="9" t="s">
        <v>13</v>
      </c>
      <c r="F107" s="10">
        <v>1</v>
      </c>
      <c r="G107" s="11">
        <f>+G108+G110</f>
        <v>0</v>
      </c>
      <c r="H107" s="12"/>
      <c r="I107" s="13">
        <v>98</v>
      </c>
      <c r="J107" s="13"/>
    </row>
    <row r="108" spans="1:10" ht="42" customHeight="1" x14ac:dyDescent="0.15">
      <c r="A108" s="31" t="s">
        <v>49</v>
      </c>
      <c r="B108" s="32"/>
      <c r="C108" s="32"/>
      <c r="D108" s="33"/>
      <c r="E108" s="9" t="s">
        <v>13</v>
      </c>
      <c r="F108" s="10">
        <v>1</v>
      </c>
      <c r="G108" s="11">
        <f>+G109</f>
        <v>0</v>
      </c>
      <c r="H108" s="12"/>
      <c r="I108" s="13">
        <v>99</v>
      </c>
      <c r="J108" s="13">
        <v>200</v>
      </c>
    </row>
    <row r="109" spans="1:10" ht="42" customHeight="1" x14ac:dyDescent="0.15">
      <c r="A109" s="31" t="s">
        <v>50</v>
      </c>
      <c r="B109" s="32"/>
      <c r="C109" s="32"/>
      <c r="D109" s="33"/>
      <c r="E109" s="9" t="s">
        <v>13</v>
      </c>
      <c r="F109" s="10">
        <v>1</v>
      </c>
      <c r="G109" s="17"/>
      <c r="H109" s="12"/>
      <c r="I109" s="13">
        <v>100</v>
      </c>
      <c r="J109" s="13"/>
    </row>
    <row r="110" spans="1:10" ht="42" customHeight="1" x14ac:dyDescent="0.15">
      <c r="A110" s="31" t="s">
        <v>51</v>
      </c>
      <c r="B110" s="32"/>
      <c r="C110" s="32"/>
      <c r="D110" s="33"/>
      <c r="E110" s="9" t="s">
        <v>13</v>
      </c>
      <c r="F110" s="10">
        <v>1</v>
      </c>
      <c r="G110" s="11">
        <f>+G111</f>
        <v>0</v>
      </c>
      <c r="H110" s="12"/>
      <c r="I110" s="13">
        <v>101</v>
      </c>
      <c r="J110" s="13">
        <v>210</v>
      </c>
    </row>
    <row r="111" spans="1:10" ht="42" customHeight="1" x14ac:dyDescent="0.15">
      <c r="A111" s="31" t="s">
        <v>52</v>
      </c>
      <c r="B111" s="32"/>
      <c r="C111" s="32"/>
      <c r="D111" s="33"/>
      <c r="E111" s="9" t="s">
        <v>13</v>
      </c>
      <c r="F111" s="10">
        <v>1</v>
      </c>
      <c r="G111" s="17"/>
      <c r="H111" s="12"/>
      <c r="I111" s="13">
        <v>102</v>
      </c>
      <c r="J111" s="13"/>
    </row>
    <row r="112" spans="1:10" ht="42" customHeight="1" x14ac:dyDescent="0.15">
      <c r="A112" s="31" t="s">
        <v>53</v>
      </c>
      <c r="B112" s="32"/>
      <c r="C112" s="32"/>
      <c r="D112" s="33"/>
      <c r="E112" s="9" t="s">
        <v>13</v>
      </c>
      <c r="F112" s="10">
        <v>1</v>
      </c>
      <c r="G112" s="17"/>
      <c r="H112" s="12"/>
      <c r="I112" s="13">
        <v>103</v>
      </c>
      <c r="J112" s="13">
        <v>220</v>
      </c>
    </row>
    <row r="113" spans="1:10" ht="42" customHeight="1" x14ac:dyDescent="0.15">
      <c r="A113" s="31" t="s">
        <v>54</v>
      </c>
      <c r="B113" s="32"/>
      <c r="C113" s="32"/>
      <c r="D113" s="33"/>
      <c r="E113" s="9" t="s">
        <v>13</v>
      </c>
      <c r="F113" s="10">
        <v>1</v>
      </c>
      <c r="G113" s="11">
        <f>+G10+G112</f>
        <v>0</v>
      </c>
      <c r="H113" s="12"/>
      <c r="I113" s="13">
        <v>104</v>
      </c>
      <c r="J113" s="13">
        <v>30</v>
      </c>
    </row>
    <row r="114" spans="1:10" ht="42" customHeight="1" x14ac:dyDescent="0.15">
      <c r="A114" s="22" t="s">
        <v>55</v>
      </c>
      <c r="B114" s="23"/>
      <c r="C114" s="23"/>
      <c r="D114" s="24"/>
      <c r="E114" s="18" t="s">
        <v>56</v>
      </c>
      <c r="F114" s="19" t="s">
        <v>56</v>
      </c>
      <c r="G114" s="20">
        <f>G113</f>
        <v>0</v>
      </c>
      <c r="I114" s="21">
        <v>105</v>
      </c>
      <c r="J114" s="21">
        <v>90</v>
      </c>
    </row>
    <row r="115" spans="1:10" ht="42" customHeight="1" x14ac:dyDescent="0.15"/>
    <row r="116" spans="1:10" ht="42" customHeight="1" x14ac:dyDescent="0.15"/>
  </sheetData>
  <sheetProtection algorithmName="SHA-512" hashValue="7wWZY9HjBntjwVZfPEAQkF67JeGoX8tCcwvabJYYJ6t5r0YHd3mUE6gOlhYA62ZL+K1Mlfo1tzWqEv+TH2WjcA==" saltValue="WdIQ43zg4E1ZlDqI6CppQA==" spinCount="100000" sheet="1" objects="1" scenarios="1"/>
  <mergeCells count="31">
    <mergeCell ref="A109:D109"/>
    <mergeCell ref="A110:D110"/>
    <mergeCell ref="A111:D111"/>
    <mergeCell ref="A112:D112"/>
    <mergeCell ref="A113:D113"/>
    <mergeCell ref="C98:D98"/>
    <mergeCell ref="B103:D103"/>
    <mergeCell ref="C104:D104"/>
    <mergeCell ref="A107:D107"/>
    <mergeCell ref="A108:D108"/>
    <mergeCell ref="B66:D66"/>
    <mergeCell ref="C67:D67"/>
    <mergeCell ref="B76:D76"/>
    <mergeCell ref="C77:D77"/>
    <mergeCell ref="B97:D97"/>
    <mergeCell ref="A114:D114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42:D42"/>
    <mergeCell ref="C43:D43"/>
    <mergeCell ref="B59:D59"/>
    <mergeCell ref="C60:D60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eihon yuuya</cp:lastModifiedBy>
  <cp:lastPrinted>2026-01-06T08:03:37Z</cp:lastPrinted>
  <dcterms:created xsi:type="dcterms:W3CDTF">2014-01-09T08:55:00Z</dcterms:created>
  <dcterms:modified xsi:type="dcterms:W3CDTF">2026-01-06T08:04:35Z</dcterms:modified>
</cp:coreProperties>
</file>